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ownloads\"/>
    </mc:Choice>
  </mc:AlternateContent>
  <xr:revisionPtr revIDLastSave="0" documentId="8_{78122FED-18A7-4925-9D65-DF166B30E892}" xr6:coauthVersionLast="47" xr6:coauthVersionMax="47" xr10:uidLastSave="{00000000-0000-0000-0000-000000000000}"/>
  <bookViews>
    <workbookView xWindow="2610" yWindow="780" windowWidth="22305" windowHeight="14310" xr2:uid="{00000000-000D-0000-FFFF-FFFF00000000}"/>
  </bookViews>
  <sheets>
    <sheet name="創立40周年記念事業 団体登録シート" sheetId="1" r:id="rId1"/>
  </sheets>
  <definedNames>
    <definedName name="_xlnm._FilterDatabase" localSheetId="0" hidden="1">'創立40周年記念事業 団体登録シート'!$B$14:$C$15</definedName>
    <definedName name="_xlnm.Print_Area" localSheetId="0">'創立40周年記念事業 団体登録シート'!$A$1:$K$55</definedName>
    <definedName name="出欠リスト">#REF!</definedName>
    <definedName name="性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39" i="1"/>
  <c r="B40" i="1"/>
  <c r="B41" i="1"/>
  <c r="B42" i="1"/>
  <c r="B43" i="1"/>
  <c r="B44" i="1"/>
  <c r="B45" i="1"/>
  <c r="B46" i="1"/>
  <c r="B47" i="1"/>
  <c r="B48" i="1"/>
  <c r="B20" i="1"/>
  <c r="B19" i="1"/>
  <c r="I11" i="1" l="1"/>
  <c r="J11" i="1" s="1"/>
  <c r="I10" i="1"/>
  <c r="J10" i="1" s="1"/>
  <c r="I8" i="1"/>
  <c r="J8" i="1" s="1"/>
  <c r="I9" i="1"/>
  <c r="J9" i="1" s="1"/>
  <c r="J13" i="1" l="1"/>
  <c r="H17" i="1" l="1"/>
  <c r="G17" i="1"/>
  <c r="I17" i="1"/>
</calcChain>
</file>

<file path=xl/sharedStrings.xml><?xml version="1.0" encoding="utf-8"?>
<sst xmlns="http://schemas.openxmlformats.org/spreadsheetml/2006/main" count="29" uniqueCount="27">
  <si>
    <t>出席者氏名</t>
  </si>
  <si>
    <t>事業所名</t>
  </si>
  <si>
    <t>単会役職名</t>
  </si>
  <si>
    <t>単会名</t>
    <rPh sb="0" eb="2">
      <t>タンカイ</t>
    </rPh>
    <rPh sb="2" eb="3">
      <t>メイ</t>
    </rPh>
    <phoneticPr fontId="1"/>
  </si>
  <si>
    <t>備考</t>
    <rPh sb="0" eb="2">
      <t>ビコウ</t>
    </rPh>
    <phoneticPr fontId="1"/>
  </si>
  <si>
    <t>№</t>
    <phoneticPr fontId="1"/>
  </si>
  <si>
    <t>祝賀会</t>
    <rPh sb="0" eb="3">
      <t>シュクガカイ</t>
    </rPh>
    <phoneticPr fontId="1"/>
  </si>
  <si>
    <t>式典</t>
    <rPh sb="0" eb="2">
      <t>シキテン</t>
    </rPh>
    <phoneticPr fontId="1"/>
  </si>
  <si>
    <t>登録区分</t>
    <rPh sb="0" eb="2">
      <t>トウロク</t>
    </rPh>
    <rPh sb="2" eb="4">
      <t>クブン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</si>
  <si>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</si>
  <si>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</si>
  <si>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〒963-8005　郡山市清水台1-3-8</t>
    <rPh sb="10" eb="13">
      <t>コオリヤマシ</t>
    </rPh>
    <rPh sb="13" eb="16">
      <t>シミズダイ</t>
    </rPh>
    <phoneticPr fontId="1"/>
  </si>
  <si>
    <t>ブロック名</t>
    <rPh sb="4" eb="5">
      <t>メイ</t>
    </rPh>
    <phoneticPr fontId="1"/>
  </si>
  <si>
    <t>E‐mail：koriyamayegpr@gmail.com</t>
    <phoneticPr fontId="1"/>
  </si>
  <si>
    <t>講演会</t>
    <rPh sb="0" eb="3">
      <t>コウエンカイ</t>
    </rPh>
    <phoneticPr fontId="1"/>
  </si>
  <si>
    <t>郡山商工会議所青年部 創立４０周年記念講演・記念式典・祝賀会
出欠報告書</t>
    <rPh sb="0" eb="2">
      <t>コオリヤマ</t>
    </rPh>
    <rPh sb="2" eb="7">
      <t>ショウコウカイギショ</t>
    </rPh>
    <rPh sb="7" eb="10">
      <t>セイネンブ</t>
    </rPh>
    <rPh sb="11" eb="13">
      <t>ソウリツ</t>
    </rPh>
    <rPh sb="15" eb="17">
      <t>シュウネン</t>
    </rPh>
    <rPh sb="17" eb="19">
      <t>キネン</t>
    </rPh>
    <rPh sb="19" eb="21">
      <t>コウエン</t>
    </rPh>
    <rPh sb="22" eb="24">
      <t>キネン</t>
    </rPh>
    <rPh sb="24" eb="26">
      <t>シキテン</t>
    </rPh>
    <rPh sb="27" eb="30">
      <t>シュクガカイ</t>
    </rPh>
    <rPh sb="31" eb="36">
      <t>シュッケツホウコクショ</t>
    </rPh>
    <phoneticPr fontId="1"/>
  </si>
  <si>
    <t>総計</t>
    <rPh sb="0" eb="2">
      <t>ソウケイ</t>
    </rPh>
    <phoneticPr fontId="1"/>
  </si>
  <si>
    <t>＜お問合せ・事務局＞</t>
    <rPh sb="2" eb="4">
      <t>トイアワ</t>
    </rPh>
    <rPh sb="6" eb="9">
      <t>ジムキョク</t>
    </rPh>
    <phoneticPr fontId="1"/>
  </si>
  <si>
    <t>郡山商工会議所　中小企業相談所　経営支援課　矢部</t>
    <rPh sb="0" eb="2">
      <t>コオリヤマ</t>
    </rPh>
    <rPh sb="2" eb="4">
      <t>ショウコウ</t>
    </rPh>
    <rPh sb="4" eb="7">
      <t>カイギショ</t>
    </rPh>
    <phoneticPr fontId="1"/>
  </si>
  <si>
    <t>ＴＥＬ：024-921-2621　/　ＦＡＸ：024-921-2640</t>
    <phoneticPr fontId="1"/>
  </si>
  <si>
    <t>YEG会員</t>
    <rPh sb="3" eb="5">
      <t>カイイン</t>
    </rPh>
    <phoneticPr fontId="1"/>
  </si>
  <si>
    <t>① 現地登録</t>
    <rPh sb="2" eb="6">
      <t>ゲンチトウロク</t>
    </rPh>
    <phoneticPr fontId="1"/>
  </si>
  <si>
    <t>② 応援登録</t>
    <rPh sb="2" eb="6">
      <t>オウエントウロク</t>
    </rPh>
    <phoneticPr fontId="1"/>
  </si>
  <si>
    <t>③ 現地登録</t>
    <rPh sb="2" eb="6">
      <t>ゲンチトウロク</t>
    </rPh>
    <phoneticPr fontId="1"/>
  </si>
  <si>
    <t>④ 応援登録</t>
    <rPh sb="2" eb="6">
      <t>オウエントウロク</t>
    </rPh>
    <phoneticPr fontId="1"/>
  </si>
  <si>
    <t xml:space="preserve">OB・OG </t>
    <phoneticPr fontId="1"/>
  </si>
  <si>
    <t>※単会名のみご記入ください</t>
    <rPh sb="1" eb="4">
      <t>タンカイメイ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</si>
</sst>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vertical="center"/>
    </xf>
    <xf numFmtId="38" fontId="10" fillId="0" borderId="19" xfId="1" applyFont="1" applyBorder="1" applyAlignment="1"/>
    <xf numFmtId="5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3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8" xfId="0" applyFont="1" applyBorder="1"/>
    <xf numFmtId="38" fontId="4" fillId="0" borderId="18" xfId="1" applyFont="1" applyBorder="1" applyAlignment="1"/>
    <xf numFmtId="0" fontId="4" fillId="4" borderId="18" xfId="0" applyFont="1" applyFill="1" applyBorder="1" applyAlignment="1">
      <alignment horizontal="center" shrinkToFit="1"/>
    </xf>
    <xf numFmtId="0" fontId="10" fillId="4" borderId="1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58" fontId="13" fillId="0" borderId="0" xfId="0" applyNumberFormat="1" applyFont="1" applyAlignment="1">
      <alignment vertical="center" shrinkToFit="1"/>
    </xf>
    <xf numFmtId="0" fontId="4" fillId="4" borderId="18" xfId="0" applyFont="1" applyFill="1" applyBorder="1" applyAlignment="1">
      <alignment horizontal="right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shrinkToFit="1"/>
    </xf>
    <xf numFmtId="0" fontId="11" fillId="0" borderId="23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2" borderId="0" xfId="0" applyFont="1" applyFill="1" applyAlignment="1">
      <alignment horizontal="right" vertical="center" shrinkToFit="1"/>
    </xf>
    <xf numFmtId="0" fontId="17" fillId="2" borderId="0" xfId="0" applyFont="1" applyFill="1" applyAlignment="1">
      <alignment horizontal="center" vertical="center"/>
    </xf>
    <xf numFmtId="38" fontId="4" fillId="0" borderId="0" xfId="1" applyFont="1" applyBorder="1" applyAlignment="1"/>
    <xf numFmtId="0" fontId="11" fillId="3" borderId="25" xfId="0" applyFont="1" applyFill="1" applyBorder="1" applyAlignment="1">
      <alignment vertical="center"/>
    </xf>
    <xf numFmtId="0" fontId="11" fillId="3" borderId="26" xfId="0" applyFont="1" applyFill="1" applyBorder="1" applyAlignment="1">
      <alignment horizontal="center" vertical="center" shrinkToFit="1"/>
    </xf>
    <xf numFmtId="49" fontId="11" fillId="0" borderId="26" xfId="0" applyNumberFormat="1" applyFont="1" applyBorder="1" applyAlignment="1">
      <alignment horizontal="center" vertical="center" shrinkToFit="1"/>
    </xf>
    <xf numFmtId="49" fontId="11" fillId="0" borderId="26" xfId="0" applyNumberFormat="1" applyFont="1" applyBorder="1" applyAlignment="1">
      <alignment horizontal="left"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left"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16" fillId="2" borderId="23" xfId="0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642730</xdr:colOff>
      <xdr:row>2</xdr:row>
      <xdr:rowOff>66261</xdr:rowOff>
    </xdr:from>
    <xdr:ext cx="3843131" cy="6891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F30C8-AC50-310F-CD40-128AC07B43D4}"/>
            </a:ext>
          </a:extLst>
        </xdr:cNvPr>
        <xdr:cNvSpPr txBox="1"/>
      </xdr:nvSpPr>
      <xdr:spPr>
        <a:xfrm>
          <a:off x="3909391" y="748748"/>
          <a:ext cx="3843131" cy="68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＜登録料＞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現地登録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１５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０００円  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記念講演のみは無料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返礼品なし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応援登録 　８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０００円 </a:t>
          </a:r>
          <a:r>
            <a:rPr kumimoji="1" lang="ja-JP" altLang="en-US" sz="1100" b="1"/>
            <a:t>（記念講演オンライン視聴・返礼品あり）</a:t>
          </a:r>
          <a:endParaRPr kumimoji="1" lang="en-US" altLang="ja-JP" sz="1100" b="1"/>
        </a:p>
      </xdr:txBody>
    </xdr:sp>
    <xdr:clientData/>
  </xdr:oneCellAnchor>
  <xdr:oneCellAnchor>
    <xdr:from>
      <xdr:col>1</xdr:col>
      <xdr:colOff>6626</xdr:colOff>
      <xdr:row>1</xdr:row>
      <xdr:rowOff>185116</xdr:rowOff>
    </xdr:from>
    <xdr:ext cx="3531704" cy="178945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AA3FE0-3677-D560-4C53-F4A9170013A1}"/>
            </a:ext>
          </a:extLst>
        </xdr:cNvPr>
        <xdr:cNvSpPr txBox="1"/>
      </xdr:nvSpPr>
      <xdr:spPr>
        <a:xfrm>
          <a:off x="238539" y="675446"/>
          <a:ext cx="3531704" cy="1789457"/>
        </a:xfrm>
        <a:prstGeom prst="rect">
          <a:avLst/>
        </a:prstGeom>
        <a:noFill/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/>
            <a:t>令和８年２月１１日（水・建国記念の日）</a:t>
          </a:r>
          <a:endParaRPr kumimoji="1" lang="en-US" altLang="ja-JP" sz="1100" b="1"/>
        </a:p>
        <a:p>
          <a:endParaRPr kumimoji="1" lang="ja-JP" altLang="en-US" sz="300" b="1"/>
        </a:p>
        <a:p>
          <a:r>
            <a:rPr kumimoji="1" lang="ja-JP" altLang="en-US" sz="1100" b="1"/>
            <a:t>＜記念講演＞１４：００</a:t>
          </a:r>
          <a:r>
            <a:rPr kumimoji="1" lang="en-US" altLang="ja-JP" sz="1100" b="1"/>
            <a:t>〜</a:t>
          </a:r>
          <a:r>
            <a:rPr kumimoji="1" lang="ja-JP" altLang="en-US" sz="1100" b="1"/>
            <a:t>１５：３０（受付１３：００～）</a:t>
          </a:r>
        </a:p>
        <a:p>
          <a:r>
            <a:rPr kumimoji="1" lang="ja-JP" altLang="en-US" sz="1050" b="1"/>
            <a:t>　　講師：池上彰氏</a:t>
          </a:r>
        </a:p>
        <a:p>
          <a:r>
            <a:rPr kumimoji="1" lang="ja-JP" altLang="en-US" sz="1050" b="1"/>
            <a:t>　　けんしん郡山文化センター　中ホール</a:t>
          </a:r>
          <a:endParaRPr kumimoji="1" lang="en-US" altLang="ja-JP" sz="1050" b="1"/>
        </a:p>
        <a:p>
          <a:r>
            <a:rPr kumimoji="1" lang="ja-JP" altLang="en-US" sz="1100" b="1"/>
            <a:t>＜記念式典＞１６：００</a:t>
          </a:r>
          <a:r>
            <a:rPr kumimoji="1" lang="en-US" altLang="ja-JP" sz="1100" b="1"/>
            <a:t>〜</a:t>
          </a:r>
          <a:r>
            <a:rPr kumimoji="1" lang="ja-JP" altLang="en-US" sz="1100" b="1"/>
            <a:t>１７：３０</a:t>
          </a:r>
          <a:endParaRPr kumimoji="1" lang="en-US" altLang="ja-JP" sz="1100" b="1"/>
        </a:p>
        <a:p>
          <a:r>
            <a:rPr kumimoji="1" lang="ja-JP" altLang="en-US" sz="1050" b="1"/>
            <a:t>　　けんしん郡山文化センター　中ホール</a:t>
          </a:r>
        </a:p>
        <a:p>
          <a:r>
            <a:rPr kumimoji="1" lang="ja-JP" altLang="en-US" sz="1100" b="1"/>
            <a:t>＜祝  賀  会＞１８：３０</a:t>
          </a:r>
          <a:r>
            <a:rPr kumimoji="1" lang="en-US" altLang="ja-JP" sz="1100" b="1"/>
            <a:t>〜</a:t>
          </a:r>
          <a:r>
            <a:rPr kumimoji="1" lang="ja-JP" altLang="en-US" sz="1100" b="1"/>
            <a:t>２０：３０</a:t>
          </a:r>
          <a:endParaRPr kumimoji="1" lang="en-US" altLang="ja-JP" sz="1100" b="1"/>
        </a:p>
        <a:p>
          <a:r>
            <a:rPr kumimoji="1" lang="ja-JP" altLang="en-US" sz="1050" b="1"/>
            <a:t>　　郡山ビューホテルアネックス４階「花勝見・山桜」</a:t>
          </a:r>
        </a:p>
        <a:p>
          <a:endParaRPr kumimoji="1" lang="en-US" altLang="ja-JP" sz="400" b="1"/>
        </a:p>
        <a:p>
          <a:r>
            <a:rPr kumimoji="1" lang="en-US" altLang="ja-JP" sz="800" b="1"/>
            <a:t>※</a:t>
          </a:r>
          <a:r>
            <a:rPr kumimoji="1" lang="ja-JP" altLang="en-US" sz="800" b="1"/>
            <a:t>開催時間については今後変更になる場合があります。予めご容赦ください。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tabSelected="1" view="pageBreakPreview" topLeftCell="A6" zoomScale="60" zoomScaleNormal="100" workbookViewId="0">
      <selection activeCell="C45" sqref="C45"/>
    </sheetView>
  </sheetViews>
  <sheetFormatPr defaultColWidth="9" defaultRowHeight="15.75" x14ac:dyDescent="0.25"/>
  <cols>
    <col min="1" max="1" width="3.375" style="2" customWidth="1"/>
    <col min="2" max="2" width="11.875" style="2" customWidth="1"/>
    <col min="3" max="3" width="12.375" style="2" customWidth="1"/>
    <col min="4" max="4" width="20" style="2" customWidth="1"/>
    <col min="5" max="5" width="12.125" style="2" customWidth="1"/>
    <col min="6" max="6" width="9" style="2" bestFit="1" customWidth="1"/>
    <col min="7" max="9" width="8.125" style="1" customWidth="1"/>
    <col min="10" max="10" width="18.375" style="1" customWidth="1"/>
    <col min="11" max="11" width="2.75" style="1" customWidth="1"/>
    <col min="12" max="12" width="3.375" style="2" bestFit="1" customWidth="1"/>
    <col min="13" max="13" width="8.125" style="2" customWidth="1"/>
    <col min="14" max="256" width="11" style="2" customWidth="1"/>
    <col min="257" max="16384" width="9" style="2"/>
  </cols>
  <sheetData>
    <row r="1" spans="1:14" ht="38.450000000000003" customHeight="1" x14ac:dyDescent="0.2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</row>
    <row r="2" spans="1:14" ht="15" customHeight="1" x14ac:dyDescent="0.25">
      <c r="A2" s="3"/>
      <c r="B2" s="4"/>
      <c r="D2" s="4"/>
      <c r="E2" s="5"/>
      <c r="F2" s="5"/>
      <c r="G2" s="4"/>
      <c r="H2" s="4"/>
      <c r="I2" s="4"/>
      <c r="J2" s="4"/>
      <c r="K2" s="4"/>
    </row>
    <row r="3" spans="1:14" x14ac:dyDescent="0.25">
      <c r="B3" s="28"/>
      <c r="C3" s="29"/>
      <c r="D3" s="28"/>
      <c r="E3" s="4"/>
      <c r="F3" s="4"/>
      <c r="G3" s="4"/>
      <c r="H3" s="4"/>
      <c r="I3" s="4"/>
      <c r="J3" s="4"/>
      <c r="K3" s="4"/>
    </row>
    <row r="4" spans="1:14" ht="16.5" x14ac:dyDescent="0.25">
      <c r="B4" s="26"/>
      <c r="C4" s="27"/>
      <c r="D4" s="30"/>
      <c r="E4" s="4"/>
      <c r="F4" s="4"/>
      <c r="G4" s="4"/>
      <c r="H4" s="4"/>
      <c r="I4" s="4"/>
      <c r="J4" s="4"/>
      <c r="K4" s="4"/>
    </row>
    <row r="5" spans="1:14" ht="16.5" x14ac:dyDescent="0.25">
      <c r="A5" s="4"/>
      <c r="B5" s="26"/>
      <c r="C5" s="27"/>
      <c r="D5" s="30"/>
      <c r="E5" s="4"/>
      <c r="K5" s="4"/>
    </row>
    <row r="6" spans="1:14" ht="15" customHeight="1" x14ac:dyDescent="0.25">
      <c r="A6" s="4"/>
      <c r="B6" s="26"/>
      <c r="C6" s="27"/>
      <c r="D6" s="15"/>
      <c r="K6" s="4"/>
    </row>
    <row r="7" spans="1:14" ht="15" customHeight="1" x14ac:dyDescent="0.25">
      <c r="A7" s="4"/>
      <c r="B7" s="26"/>
      <c r="C7" s="27"/>
      <c r="D7" s="15"/>
      <c r="F7" s="79" t="s">
        <v>8</v>
      </c>
      <c r="G7" s="79"/>
      <c r="H7" s="79"/>
      <c r="I7" s="31" t="s">
        <v>9</v>
      </c>
      <c r="J7" s="24" t="s">
        <v>10</v>
      </c>
      <c r="K7" s="4"/>
    </row>
    <row r="8" spans="1:14" x14ac:dyDescent="0.25">
      <c r="A8" s="4"/>
      <c r="F8" s="80" t="s">
        <v>20</v>
      </c>
      <c r="G8" s="78" t="s">
        <v>21</v>
      </c>
      <c r="H8" s="78"/>
      <c r="I8" s="22">
        <f>COUNTIF(F19:F48,"①")</f>
        <v>0</v>
      </c>
      <c r="J8" s="23">
        <f>15000*I8</f>
        <v>0</v>
      </c>
      <c r="K8" s="4"/>
    </row>
    <row r="9" spans="1:14" x14ac:dyDescent="0.25">
      <c r="A9" s="4"/>
      <c r="F9" s="81"/>
      <c r="G9" s="77" t="s">
        <v>22</v>
      </c>
      <c r="H9" s="77"/>
      <c r="I9" s="22">
        <f>COUNTIF(F19:F48,"②")</f>
        <v>0</v>
      </c>
      <c r="J9" s="23">
        <f>8000*I9</f>
        <v>0</v>
      </c>
      <c r="K9" s="2"/>
    </row>
    <row r="10" spans="1:14" x14ac:dyDescent="0.25">
      <c r="A10" s="4"/>
      <c r="F10" s="80" t="s">
        <v>25</v>
      </c>
      <c r="G10" s="78" t="s">
        <v>23</v>
      </c>
      <c r="H10" s="78"/>
      <c r="I10" s="22">
        <f>COUNTIF(F19:F48,"③")</f>
        <v>0</v>
      </c>
      <c r="J10" s="23">
        <f>15000*I10</f>
        <v>0</v>
      </c>
      <c r="K10" s="2"/>
    </row>
    <row r="11" spans="1:14" x14ac:dyDescent="0.25">
      <c r="A11" s="4"/>
      <c r="F11" s="81"/>
      <c r="G11" s="77" t="s">
        <v>24</v>
      </c>
      <c r="H11" s="77"/>
      <c r="I11" s="22">
        <f>COUNTIF(F19:F48,"④")</f>
        <v>0</v>
      </c>
      <c r="J11" s="23">
        <f>8000*I11</f>
        <v>0</v>
      </c>
      <c r="K11" s="4"/>
    </row>
    <row r="12" spans="1:14" ht="16.5" thickBot="1" x14ac:dyDescent="0.3">
      <c r="A12" s="4"/>
      <c r="F12" s="42"/>
      <c r="G12" s="43"/>
      <c r="H12" s="43"/>
      <c r="I12" s="2"/>
      <c r="J12" s="44"/>
      <c r="K12" s="4"/>
    </row>
    <row r="13" spans="1:14" ht="17.25" thickBot="1" x14ac:dyDescent="0.3">
      <c r="A13" s="4"/>
      <c r="C13" s="6"/>
      <c r="D13" s="9"/>
      <c r="E13" s="7"/>
      <c r="F13" s="4"/>
      <c r="G13" s="4"/>
      <c r="H13" s="4"/>
      <c r="I13" s="25" t="s">
        <v>16</v>
      </c>
      <c r="J13" s="10">
        <f>SUM(J8:J11)</f>
        <v>0</v>
      </c>
      <c r="K13" s="4"/>
      <c r="N13" s="15"/>
    </row>
    <row r="14" spans="1:14" x14ac:dyDescent="0.25">
      <c r="A14" s="4"/>
      <c r="B14" s="38" t="s">
        <v>12</v>
      </c>
      <c r="C14" s="75"/>
      <c r="G14" s="2"/>
      <c r="H14" s="2"/>
      <c r="I14" s="2"/>
      <c r="J14" s="2"/>
      <c r="K14" s="4"/>
    </row>
    <row r="15" spans="1:14" ht="16.5" x14ac:dyDescent="0.25">
      <c r="A15" s="4"/>
      <c r="B15" s="39" t="s">
        <v>3</v>
      </c>
      <c r="C15" s="39"/>
      <c r="D15" s="40" t="s">
        <v>26</v>
      </c>
      <c r="E15" s="20"/>
      <c r="F15" s="4"/>
      <c r="G15" s="4"/>
      <c r="H15" s="4"/>
      <c r="I15" s="4"/>
      <c r="J15" s="4"/>
      <c r="K15" s="4"/>
    </row>
    <row r="16" spans="1:14" ht="16.5" x14ac:dyDescent="0.25">
      <c r="A16" s="4"/>
      <c r="B16" s="41"/>
      <c r="C16" s="41"/>
      <c r="D16" s="40"/>
      <c r="E16" s="20"/>
      <c r="F16" s="4"/>
      <c r="G16" s="4"/>
      <c r="H16" s="4"/>
      <c r="I16" s="4"/>
      <c r="J16" s="4"/>
      <c r="K16" s="4"/>
    </row>
    <row r="17" spans="1:14" ht="16.5" thickBot="1" x14ac:dyDescent="0.3">
      <c r="A17" s="4"/>
      <c r="B17" s="4"/>
      <c r="C17" s="11"/>
      <c r="D17" s="4"/>
      <c r="E17" s="4"/>
      <c r="F17" s="4"/>
      <c r="G17" s="12">
        <f>COUNTIF(G19:G48,"○")</f>
        <v>0</v>
      </c>
      <c r="H17" s="12">
        <f>COUNTIF(H19:H48,"○")</f>
        <v>0</v>
      </c>
      <c r="I17" s="12">
        <f>COUNTIF(I19:I48,"○")</f>
        <v>0</v>
      </c>
      <c r="J17" s="12"/>
      <c r="K17" s="12"/>
    </row>
    <row r="18" spans="1:14" s="15" customFormat="1" ht="18" customHeight="1" thickBot="1" x14ac:dyDescent="0.3">
      <c r="A18" s="18" t="s">
        <v>5</v>
      </c>
      <c r="B18" s="13" t="s">
        <v>3</v>
      </c>
      <c r="C18" s="13" t="s">
        <v>0</v>
      </c>
      <c r="D18" s="13" t="s">
        <v>1</v>
      </c>
      <c r="E18" s="32" t="s">
        <v>2</v>
      </c>
      <c r="F18" s="32" t="s">
        <v>8</v>
      </c>
      <c r="G18" s="18" t="s">
        <v>14</v>
      </c>
      <c r="H18" s="13" t="s">
        <v>7</v>
      </c>
      <c r="I18" s="19" t="s">
        <v>6</v>
      </c>
      <c r="J18" s="33" t="s">
        <v>4</v>
      </c>
      <c r="K18" s="14"/>
      <c r="N18" s="2"/>
    </row>
    <row r="19" spans="1:14" x14ac:dyDescent="0.25">
      <c r="A19" s="45">
        <v>1</v>
      </c>
      <c r="B19" s="46" t="str">
        <f>IF($C$15="","",$C$15)</f>
        <v/>
      </c>
      <c r="C19" s="47"/>
      <c r="D19" s="48"/>
      <c r="E19" s="49"/>
      <c r="F19" s="50"/>
      <c r="G19" s="51"/>
      <c r="H19" s="52"/>
      <c r="I19" s="50"/>
      <c r="J19" s="53"/>
      <c r="K19" s="14"/>
    </row>
    <row r="20" spans="1:14" x14ac:dyDescent="0.25">
      <c r="A20" s="34">
        <v>2</v>
      </c>
      <c r="B20" s="35" t="str">
        <f>IF($C$15="","",$C$15)</f>
        <v/>
      </c>
      <c r="C20" s="54"/>
      <c r="D20" s="55"/>
      <c r="E20" s="56"/>
      <c r="F20" s="57"/>
      <c r="G20" s="58"/>
      <c r="H20" s="59"/>
      <c r="I20" s="57"/>
      <c r="J20" s="60"/>
      <c r="K20" s="14"/>
    </row>
    <row r="21" spans="1:14" x14ac:dyDescent="0.25">
      <c r="A21" s="34">
        <v>3</v>
      </c>
      <c r="B21" s="35" t="str">
        <f t="shared" ref="B21:B48" si="0">IF($C$15="","",$C$15)</f>
        <v/>
      </c>
      <c r="C21" s="54"/>
      <c r="D21" s="55"/>
      <c r="E21" s="56"/>
      <c r="F21" s="57"/>
      <c r="G21" s="61"/>
      <c r="H21" s="54"/>
      <c r="I21" s="57"/>
      <c r="J21" s="60"/>
      <c r="K21" s="14"/>
    </row>
    <row r="22" spans="1:14" x14ac:dyDescent="0.25">
      <c r="A22" s="34">
        <v>4</v>
      </c>
      <c r="B22" s="35" t="str">
        <f t="shared" si="0"/>
        <v/>
      </c>
      <c r="C22" s="62"/>
      <c r="D22" s="63"/>
      <c r="E22" s="56"/>
      <c r="F22" s="57"/>
      <c r="G22" s="61"/>
      <c r="H22" s="54"/>
      <c r="I22" s="57"/>
      <c r="J22" s="60"/>
      <c r="K22" s="14"/>
    </row>
    <row r="23" spans="1:14" x14ac:dyDescent="0.25">
      <c r="A23" s="34">
        <v>5</v>
      </c>
      <c r="B23" s="35" t="str">
        <f t="shared" si="0"/>
        <v/>
      </c>
      <c r="C23" s="54"/>
      <c r="D23" s="55"/>
      <c r="E23" s="56"/>
      <c r="F23" s="57"/>
      <c r="G23" s="61"/>
      <c r="H23" s="54"/>
      <c r="I23" s="57"/>
      <c r="J23" s="60"/>
      <c r="K23" s="14"/>
      <c r="L23" s="8"/>
    </row>
    <row r="24" spans="1:14" x14ac:dyDescent="0.25">
      <c r="A24" s="34">
        <v>6</v>
      </c>
      <c r="B24" s="35" t="str">
        <f t="shared" si="0"/>
        <v/>
      </c>
      <c r="C24" s="54"/>
      <c r="D24" s="55"/>
      <c r="E24" s="56"/>
      <c r="F24" s="57"/>
      <c r="G24" s="61"/>
      <c r="H24" s="54"/>
      <c r="I24" s="57"/>
      <c r="J24" s="60"/>
      <c r="K24" s="14"/>
      <c r="L24" s="8"/>
    </row>
    <row r="25" spans="1:14" x14ac:dyDescent="0.25">
      <c r="A25" s="34">
        <v>7</v>
      </c>
      <c r="B25" s="35" t="str">
        <f t="shared" si="0"/>
        <v/>
      </c>
      <c r="C25" s="54"/>
      <c r="D25" s="55"/>
      <c r="E25" s="56"/>
      <c r="F25" s="57"/>
      <c r="G25" s="61"/>
      <c r="H25" s="54"/>
      <c r="I25" s="64"/>
      <c r="J25" s="60"/>
      <c r="K25" s="14"/>
      <c r="L25" s="8"/>
    </row>
    <row r="26" spans="1:14" x14ac:dyDescent="0.25">
      <c r="A26" s="34">
        <v>8</v>
      </c>
      <c r="B26" s="35" t="str">
        <f t="shared" si="0"/>
        <v/>
      </c>
      <c r="C26" s="62"/>
      <c r="D26" s="63"/>
      <c r="E26" s="56"/>
      <c r="F26" s="57"/>
      <c r="G26" s="61"/>
      <c r="H26" s="54"/>
      <c r="I26" s="57"/>
      <c r="J26" s="60"/>
      <c r="K26" s="14"/>
      <c r="L26" s="8"/>
    </row>
    <row r="27" spans="1:14" x14ac:dyDescent="0.25">
      <c r="A27" s="34">
        <v>9</v>
      </c>
      <c r="B27" s="35" t="str">
        <f t="shared" si="0"/>
        <v/>
      </c>
      <c r="C27" s="65"/>
      <c r="D27" s="66"/>
      <c r="E27" s="67"/>
      <c r="F27" s="57"/>
      <c r="G27" s="58"/>
      <c r="H27" s="59"/>
      <c r="I27" s="57"/>
      <c r="J27" s="60"/>
      <c r="K27" s="14"/>
      <c r="L27" s="8"/>
    </row>
    <row r="28" spans="1:14" x14ac:dyDescent="0.25">
      <c r="A28" s="34">
        <v>10</v>
      </c>
      <c r="B28" s="35"/>
      <c r="C28" s="65"/>
      <c r="D28" s="66"/>
      <c r="E28" s="67"/>
      <c r="F28" s="57"/>
      <c r="G28" s="58"/>
      <c r="H28" s="59"/>
      <c r="I28" s="57"/>
      <c r="J28" s="60"/>
      <c r="K28" s="14"/>
      <c r="L28" s="8"/>
    </row>
    <row r="29" spans="1:14" x14ac:dyDescent="0.25">
      <c r="A29" s="34">
        <v>11</v>
      </c>
      <c r="B29" s="35"/>
      <c r="C29" s="65"/>
      <c r="D29" s="66"/>
      <c r="E29" s="67"/>
      <c r="F29" s="57"/>
      <c r="G29" s="58"/>
      <c r="H29" s="59"/>
      <c r="I29" s="57"/>
      <c r="J29" s="60"/>
      <c r="K29" s="14"/>
      <c r="L29" s="8"/>
    </row>
    <row r="30" spans="1:14" x14ac:dyDescent="0.25">
      <c r="A30" s="34">
        <v>12</v>
      </c>
      <c r="B30" s="35"/>
      <c r="C30" s="65"/>
      <c r="D30" s="66"/>
      <c r="E30" s="67"/>
      <c r="F30" s="57"/>
      <c r="G30" s="58"/>
      <c r="H30" s="59"/>
      <c r="I30" s="57"/>
      <c r="J30" s="60"/>
      <c r="K30" s="14"/>
      <c r="L30" s="8"/>
    </row>
    <row r="31" spans="1:14" x14ac:dyDescent="0.25">
      <c r="A31" s="34">
        <v>13</v>
      </c>
      <c r="B31" s="35"/>
      <c r="C31" s="65"/>
      <c r="D31" s="66"/>
      <c r="E31" s="67"/>
      <c r="F31" s="57"/>
      <c r="G31" s="58"/>
      <c r="H31" s="59"/>
      <c r="I31" s="57"/>
      <c r="J31" s="60"/>
      <c r="K31" s="14"/>
      <c r="L31" s="8"/>
    </row>
    <row r="32" spans="1:14" x14ac:dyDescent="0.25">
      <c r="A32" s="34">
        <v>14</v>
      </c>
      <c r="B32" s="35"/>
      <c r="C32" s="65"/>
      <c r="D32" s="66"/>
      <c r="E32" s="67"/>
      <c r="F32" s="57"/>
      <c r="G32" s="58"/>
      <c r="H32" s="59"/>
      <c r="I32" s="57"/>
      <c r="J32" s="60"/>
      <c r="K32" s="14"/>
      <c r="L32" s="8"/>
    </row>
    <row r="33" spans="1:12" x14ac:dyDescent="0.25">
      <c r="A33" s="34">
        <v>15</v>
      </c>
      <c r="B33" s="35"/>
      <c r="C33" s="65"/>
      <c r="D33" s="66"/>
      <c r="E33" s="67"/>
      <c r="F33" s="57"/>
      <c r="G33" s="58"/>
      <c r="H33" s="59"/>
      <c r="I33" s="57"/>
      <c r="J33" s="60"/>
      <c r="K33" s="14"/>
      <c r="L33" s="8"/>
    </row>
    <row r="34" spans="1:12" x14ac:dyDescent="0.25">
      <c r="A34" s="34">
        <v>16</v>
      </c>
      <c r="B34" s="35"/>
      <c r="C34" s="65"/>
      <c r="D34" s="66"/>
      <c r="E34" s="67"/>
      <c r="F34" s="57"/>
      <c r="G34" s="58"/>
      <c r="H34" s="59"/>
      <c r="I34" s="57"/>
      <c r="J34" s="60"/>
      <c r="K34" s="14"/>
      <c r="L34" s="8"/>
    </row>
    <row r="35" spans="1:12" x14ac:dyDescent="0.25">
      <c r="A35" s="34">
        <v>17</v>
      </c>
      <c r="B35" s="35"/>
      <c r="C35" s="65"/>
      <c r="D35" s="66"/>
      <c r="E35" s="67"/>
      <c r="F35" s="57"/>
      <c r="G35" s="58"/>
      <c r="H35" s="59"/>
      <c r="I35" s="57"/>
      <c r="J35" s="60"/>
      <c r="K35" s="14"/>
      <c r="L35" s="8"/>
    </row>
    <row r="36" spans="1:12" x14ac:dyDescent="0.25">
      <c r="A36" s="34">
        <v>18</v>
      </c>
      <c r="B36" s="35"/>
      <c r="C36" s="65"/>
      <c r="D36" s="66"/>
      <c r="E36" s="67"/>
      <c r="F36" s="57"/>
      <c r="G36" s="58"/>
      <c r="H36" s="59"/>
      <c r="I36" s="57"/>
      <c r="J36" s="60"/>
      <c r="K36" s="14"/>
      <c r="L36" s="8"/>
    </row>
    <row r="37" spans="1:12" x14ac:dyDescent="0.25">
      <c r="A37" s="34">
        <v>19</v>
      </c>
      <c r="B37" s="35"/>
      <c r="C37" s="65"/>
      <c r="D37" s="66"/>
      <c r="E37" s="67"/>
      <c r="F37" s="57"/>
      <c r="G37" s="58"/>
      <c r="H37" s="59"/>
      <c r="I37" s="57"/>
      <c r="J37" s="60"/>
      <c r="K37" s="14"/>
      <c r="L37" s="8"/>
    </row>
    <row r="38" spans="1:12" x14ac:dyDescent="0.25">
      <c r="A38" s="34">
        <v>20</v>
      </c>
      <c r="B38" s="35"/>
      <c r="C38" s="65"/>
      <c r="D38" s="66"/>
      <c r="E38" s="67"/>
      <c r="F38" s="57"/>
      <c r="G38" s="58"/>
      <c r="H38" s="59"/>
      <c r="I38" s="57"/>
      <c r="J38" s="60"/>
      <c r="K38" s="14"/>
      <c r="L38" s="8"/>
    </row>
    <row r="39" spans="1:12" x14ac:dyDescent="0.25">
      <c r="A39" s="34">
        <v>21</v>
      </c>
      <c r="B39" s="35" t="str">
        <f t="shared" si="0"/>
        <v/>
      </c>
      <c r="C39" s="54"/>
      <c r="D39" s="55"/>
      <c r="E39" s="56"/>
      <c r="F39" s="57"/>
      <c r="G39" s="61"/>
      <c r="H39" s="54"/>
      <c r="I39" s="64"/>
      <c r="J39" s="60"/>
      <c r="K39" s="14"/>
      <c r="L39" s="8"/>
    </row>
    <row r="40" spans="1:12" x14ac:dyDescent="0.25">
      <c r="A40" s="34">
        <v>22</v>
      </c>
      <c r="B40" s="35" t="str">
        <f t="shared" si="0"/>
        <v/>
      </c>
      <c r="C40" s="65"/>
      <c r="D40" s="66"/>
      <c r="E40" s="67"/>
      <c r="F40" s="57"/>
      <c r="G40" s="61"/>
      <c r="H40" s="54"/>
      <c r="I40" s="64"/>
      <c r="J40" s="60"/>
      <c r="K40" s="14"/>
      <c r="L40" s="8"/>
    </row>
    <row r="41" spans="1:12" x14ac:dyDescent="0.25">
      <c r="A41" s="34">
        <v>23</v>
      </c>
      <c r="B41" s="35" t="str">
        <f t="shared" si="0"/>
        <v/>
      </c>
      <c r="C41" s="54"/>
      <c r="D41" s="55"/>
      <c r="E41" s="56"/>
      <c r="F41" s="57"/>
      <c r="G41" s="61"/>
      <c r="H41" s="54"/>
      <c r="I41" s="64"/>
      <c r="J41" s="60"/>
      <c r="K41" s="14"/>
      <c r="L41" s="8"/>
    </row>
    <row r="42" spans="1:12" x14ac:dyDescent="0.25">
      <c r="A42" s="34">
        <v>24</v>
      </c>
      <c r="B42" s="35" t="str">
        <f t="shared" si="0"/>
        <v/>
      </c>
      <c r="C42" s="62"/>
      <c r="D42" s="63"/>
      <c r="E42" s="56"/>
      <c r="F42" s="57"/>
      <c r="G42" s="61"/>
      <c r="H42" s="54"/>
      <c r="I42" s="64"/>
      <c r="J42" s="60"/>
      <c r="K42" s="14"/>
      <c r="L42" s="8"/>
    </row>
    <row r="43" spans="1:12" x14ac:dyDescent="0.25">
      <c r="A43" s="34">
        <v>25</v>
      </c>
      <c r="B43" s="35" t="str">
        <f t="shared" si="0"/>
        <v/>
      </c>
      <c r="C43" s="54"/>
      <c r="D43" s="55"/>
      <c r="E43" s="56"/>
      <c r="F43" s="57"/>
      <c r="G43" s="61"/>
      <c r="H43" s="54"/>
      <c r="I43" s="64"/>
      <c r="J43" s="60"/>
      <c r="K43" s="14"/>
      <c r="L43" s="8"/>
    </row>
    <row r="44" spans="1:12" x14ac:dyDescent="0.25">
      <c r="A44" s="34">
        <v>26</v>
      </c>
      <c r="B44" s="35" t="str">
        <f t="shared" si="0"/>
        <v/>
      </c>
      <c r="C44" s="62"/>
      <c r="D44" s="63"/>
      <c r="E44" s="56"/>
      <c r="F44" s="57"/>
      <c r="G44" s="61"/>
      <c r="H44" s="54"/>
      <c r="I44" s="64"/>
      <c r="J44" s="60"/>
      <c r="K44" s="14"/>
      <c r="L44" s="8"/>
    </row>
    <row r="45" spans="1:12" x14ac:dyDescent="0.25">
      <c r="A45" s="34">
        <v>27</v>
      </c>
      <c r="B45" s="35" t="str">
        <f t="shared" si="0"/>
        <v/>
      </c>
      <c r="C45" s="62"/>
      <c r="D45" s="63"/>
      <c r="E45" s="56"/>
      <c r="F45" s="57"/>
      <c r="G45" s="61"/>
      <c r="H45" s="54"/>
      <c r="I45" s="64"/>
      <c r="J45" s="60"/>
      <c r="K45" s="14"/>
      <c r="L45" s="8"/>
    </row>
    <row r="46" spans="1:12" x14ac:dyDescent="0.25">
      <c r="A46" s="34">
        <v>28</v>
      </c>
      <c r="B46" s="35" t="str">
        <f t="shared" si="0"/>
        <v/>
      </c>
      <c r="C46" s="62"/>
      <c r="D46" s="63"/>
      <c r="E46" s="56"/>
      <c r="F46" s="57"/>
      <c r="G46" s="61"/>
      <c r="H46" s="54"/>
      <c r="I46" s="64"/>
      <c r="J46" s="60"/>
      <c r="K46" s="14"/>
      <c r="L46" s="8"/>
    </row>
    <row r="47" spans="1:12" x14ac:dyDescent="0.25">
      <c r="A47" s="34">
        <v>29</v>
      </c>
      <c r="B47" s="35" t="str">
        <f t="shared" si="0"/>
        <v/>
      </c>
      <c r="C47" s="62"/>
      <c r="D47" s="63"/>
      <c r="E47" s="56"/>
      <c r="F47" s="57"/>
      <c r="G47" s="61"/>
      <c r="H47" s="54"/>
      <c r="I47" s="57"/>
      <c r="J47" s="60"/>
      <c r="K47" s="14"/>
      <c r="L47" s="8"/>
    </row>
    <row r="48" spans="1:12" ht="16.5" thickBot="1" x14ac:dyDescent="0.3">
      <c r="A48" s="36">
        <v>30</v>
      </c>
      <c r="B48" s="37" t="str">
        <f t="shared" si="0"/>
        <v/>
      </c>
      <c r="C48" s="68"/>
      <c r="D48" s="69"/>
      <c r="E48" s="70"/>
      <c r="F48" s="71"/>
      <c r="G48" s="72"/>
      <c r="H48" s="68"/>
      <c r="I48" s="73"/>
      <c r="J48" s="74"/>
      <c r="K48" s="14"/>
      <c r="L48" s="8"/>
    </row>
    <row r="49" spans="1:12" x14ac:dyDescent="0.25">
      <c r="A49" s="4"/>
      <c r="B49" s="17"/>
      <c r="C49" s="14"/>
      <c r="D49" s="17"/>
      <c r="E49" s="21"/>
      <c r="F49" s="14"/>
      <c r="G49" s="14"/>
      <c r="H49" s="14"/>
      <c r="I49" s="14"/>
      <c r="J49" s="14"/>
      <c r="K49" s="14"/>
      <c r="L49" s="8"/>
    </row>
    <row r="50" spans="1:12" ht="16.5" x14ac:dyDescent="0.25">
      <c r="C50" s="16" t="s">
        <v>17</v>
      </c>
    </row>
    <row r="51" spans="1:12" x14ac:dyDescent="0.25">
      <c r="C51" s="4" t="s">
        <v>18</v>
      </c>
      <c r="D51" s="4"/>
    </row>
    <row r="52" spans="1:12" x14ac:dyDescent="0.25">
      <c r="C52" s="76" t="s">
        <v>11</v>
      </c>
      <c r="D52" s="76"/>
    </row>
    <row r="53" spans="1:12" x14ac:dyDescent="0.25">
      <c r="C53" s="4" t="s">
        <v>19</v>
      </c>
      <c r="D53" s="4"/>
      <c r="E53" s="4"/>
    </row>
    <row r="54" spans="1:12" x14ac:dyDescent="0.25">
      <c r="C54" s="4" t="s">
        <v>13</v>
      </c>
      <c r="D54" s="4"/>
    </row>
  </sheetData>
  <sortState xmlns:xlrd2="http://schemas.microsoft.com/office/spreadsheetml/2017/richdata2" ref="C19:E26">
    <sortCondition ref="E19:E26"/>
  </sortState>
  <mergeCells count="9">
    <mergeCell ref="A1:J1"/>
    <mergeCell ref="C52:D52"/>
    <mergeCell ref="G9:H9"/>
    <mergeCell ref="G10:H10"/>
    <mergeCell ref="G8:H8"/>
    <mergeCell ref="F7:H7"/>
    <mergeCell ref="G11:H11"/>
    <mergeCell ref="F8:F9"/>
    <mergeCell ref="F10:F11"/>
  </mergeCells>
  <phoneticPr fontId="1"/>
  <conditionalFormatting sqref="C19:J48">
    <cfRule type="cellIs" dxfId="1" priority="2" operator="equal">
      <formula>""</formula>
    </cfRule>
  </conditionalFormatting>
  <conditionalFormatting sqref="C14:C15">
    <cfRule type="cellIs" dxfId="0" priority="1" operator="equal">
      <formula>""</formula>
    </cfRule>
  </conditionalFormatting>
  <dataValidations count="6">
    <dataValidation type="list" allowBlank="1" showInputMessage="1" showErrorMessage="1" sqref="G49:I49" xr:uid="{00000000-0002-0000-0000-000000000000}">
      <formula1>出欠リスト</formula1>
    </dataValidation>
    <dataValidation type="list" allowBlank="1" showInputMessage="1" showErrorMessage="1" sqref="F49" xr:uid="{76EE0D30-FDCB-450C-A941-3CA08D071F59}">
      <formula1>$F$8:$F$9</formula1>
    </dataValidation>
    <dataValidation type="custom" allowBlank="1" showInputMessage="1" showErrorMessage="1" sqref="B14" xr:uid="{B9DAC2BE-5BA6-4F2B-9488-E9B352FCEE53}">
      <formula1>"北海道,東北,関東,北陸信越,東海,近畿,中国,四国,九州"</formula1>
    </dataValidation>
    <dataValidation type="list" allowBlank="1" showInputMessage="1" showErrorMessage="1" sqref="C14" xr:uid="{081250C0-4D35-493B-AC4F-1E7FAE860AC6}">
      <formula1>"北海道,東北,関東,北陸信越,東海,近畿,中国,四国,九州"</formula1>
    </dataValidation>
    <dataValidation type="list" allowBlank="1" showInputMessage="1" showErrorMessage="1" sqref="F19:F48" xr:uid="{A45ACC99-4454-43A1-BE4B-04193ADDEC94}">
      <formula1>"①,②,③,④"</formula1>
    </dataValidation>
    <dataValidation type="list" allowBlank="1" showInputMessage="1" showErrorMessage="1" sqref="G19:I48" xr:uid="{CC335036-C5A7-4D98-9222-A5D98E35B1B1}">
      <formula1>"○,×"</formula1>
    </dataValidation>
  </dataValidations>
  <printOptions horizontalCentered="1"/>
  <pageMargins left="0.39370078740157483" right="0.19685039370078741" top="0.78740157480314965" bottom="0.82677165354330717" header="0.55118110236220474" footer="0.19685039370078741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創立40周年記念事業 団体登録シート</vt:lpstr>
      <vt:lpstr>'創立40周年記念事業 団体登録シート'!Print_Area</vt:lpstr>
    </vt:vector>
  </TitlesOfParts>
  <Company>somacci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大槻知実</dc:creator>
  <cp:lastModifiedBy>吉田健祐</cp:lastModifiedBy>
  <cp:lastPrinted>2025-11-10T05:15:57Z</cp:lastPrinted>
  <dcterms:created xsi:type="dcterms:W3CDTF">2006-04-05T09:11:45Z</dcterms:created>
  <dcterms:modified xsi:type="dcterms:W3CDTF">2025-11-10T05:16:36Z</dcterms:modified>
</cp:coreProperties>
</file>